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28800" windowHeight="17460"/>
  </bookViews>
  <sheets>
    <sheet name="Medical Waste Counter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 l="1"/>
  <c r="N7" i="2"/>
  <c r="N11" i="2"/>
  <c r="N12" i="2"/>
  <c r="G6" i="2"/>
  <c r="G7" i="2"/>
  <c r="G8" i="2"/>
  <c r="G9" i="2"/>
  <c r="G10" i="2"/>
  <c r="G11" i="2"/>
  <c r="G12" i="2"/>
  <c r="H11" i="2"/>
</calcChain>
</file>

<file path=xl/sharedStrings.xml><?xml version="1.0" encoding="utf-8"?>
<sst xmlns="http://schemas.openxmlformats.org/spreadsheetml/2006/main" count="26" uniqueCount="20">
  <si>
    <r>
      <t xml:space="preserve">Cotton Surgical Towels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</si>
  <si>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t xml:space="preserve">Cotton Gauze 4x4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</si>
  <si>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t xml:space="preserve">Fiber and Particulate Prevention Devices  </t>
  </si>
  <si>
    <t>Cotton Manufactured Products (Contains Cellulose)</t>
  </si>
  <si>
    <t>TOTAL Grams</t>
  </si>
  <si>
    <t>ANNUAL COST OF MEDICAL WASTE DISPOSAL</t>
  </si>
  <si>
    <t>TOTAL WEIGHT per PROCEDURE / GRAMS</t>
  </si>
  <si>
    <t>Dry Weight *</t>
  </si>
  <si>
    <t>Wet Weight *</t>
  </si>
  <si>
    <t>Cost of Medical Waste Disposal Per Pound</t>
  </si>
  <si>
    <t>Number of Procedures per Year</t>
  </si>
  <si>
    <r>
      <t>Non Adherent Pads</t>
    </r>
    <r>
      <rPr>
        <b/>
        <sz val="10"/>
        <rFont val="Arial"/>
        <family val="2"/>
      </rPr>
      <t xml:space="preserve"> per</t>
    </r>
    <r>
      <rPr>
        <sz val="10"/>
        <rFont val="Arial"/>
        <family val="2"/>
      </rPr>
      <t xml:space="preserve"> Procedure</t>
    </r>
  </si>
  <si>
    <r>
      <t xml:space="preserve">Surgical Lap Pads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</si>
  <si>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t xml:space="preserve">Raytex Sponge 4x8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</si>
  <si>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t>Description and Number Used</t>
  </si>
  <si>
    <t>*Independent testing and weight data on file at Syntervention.</t>
  </si>
  <si>
    <r>
      <rPr>
        <sz val="12"/>
        <color theme="9"/>
        <rFont val="Arial Black"/>
        <family val="2"/>
      </rPr>
      <t xml:space="preserve"> </t>
    </r>
    <r>
      <rPr>
        <sz val="12"/>
        <color theme="9" tint="-0.249977111117893"/>
        <rFont val="Arial Black"/>
        <family val="2"/>
      </rPr>
      <t xml:space="preserve"> MEDICAL WASTE WEIGHT COUNTER</t>
    </r>
    <r>
      <rPr>
        <sz val="10"/>
        <color theme="9"/>
        <rFont val="Arial Black"/>
        <family val="2"/>
      </rPr>
      <t xml:space="preserve">
</t>
    </r>
    <r>
      <rPr>
        <b/>
        <sz val="10"/>
        <rFont val="Arial"/>
        <family val="2"/>
      </rPr>
      <t>(modify values in orange to match your procedure estimates)</t>
    </r>
  </si>
  <si>
    <t>SWASHER Ultra Low Lint Towels per Procedure</t>
  </si>
  <si>
    <t>TOTAL REDUCTION
IN MEDICAL WASTE</t>
  </si>
  <si>
    <t>SWIPER Foam Wipers per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</si>
</sst>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</font>
    <font>
      <sz val="10"/>
      <color theme="9"/>
      <name val="Arial Black"/>
      <family val="2"/>
    </font>
    <font>
      <b/>
      <sz val="10"/>
      <color theme="0"/>
      <name val="Arial"/>
      <family val="2"/>
    </font>
    <font>
      <sz val="12"/>
      <color theme="9" tint="-0.249977111117893"/>
      <name val="Arial Black"/>
      <family val="2"/>
    </font>
    <font>
      <sz val="10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4"/>
      <name val="Arial"/>
      <family val="2"/>
    </font>
    <font>
      <b/>
      <sz val="10"/>
      <color theme="9" tint="-0.249977111117893"/>
      <name val="Arial Black"/>
      <family val="2"/>
    </font>
    <font>
      <sz val="10"/>
      <color rgb="FF000000"/>
      <name val="Calibri"/>
      <family val="2"/>
      <scheme val="minor"/>
    </font>
    <font>
      <b/>
      <sz val="18"/>
      <color theme="0"/>
      <name val="Arial"/>
      <family val="2"/>
    </font>
    <font>
      <sz val="10"/>
      <color theme="0"/>
      <name val="Arial Black"/>
      <family val="2"/>
    </font>
    <font>
      <sz val="12"/>
      <color theme="9"/>
      <name val="Arial Black"/>
      <family val="2"/>
    </font>
    <font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164" fontId="7" fillId="2" borderId="5" xfId="2" applyFont="1" applyFill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3" fontId="5" fillId="0" borderId="2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3" fontId="1" fillId="0" borderId="11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9" fontId="15" fillId="4" borderId="10" xfId="1" applyFont="1" applyFill="1" applyBorder="1" applyAlignment="1" applyProtection="1">
      <alignment horizontal="center" vertical="center"/>
    </xf>
    <xf numFmtId="9" fontId="15" fillId="4" borderId="6" xfId="1" applyFont="1" applyFill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327025</xdr:colOff>
      <xdr:row>0</xdr:row>
      <xdr:rowOff>63500</xdr:rowOff>
    </xdr:from>
    <xdr:to>
      <xdr:col>9</xdr:col>
      <xdr:colOff>611504</xdr:colOff>
      <xdr:row>0</xdr:row>
      <xdr:rowOff>862330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0825" y="63500"/>
          <a:ext cx="3383279" cy="79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14"/>
  <sheetViews>
    <sheetView showGridLines="0" tabSelected="1" workbookViewId="0">
      <selection activeCell="I20" sqref="I20"/>
    </sheetView>
  </sheetViews>
  <sheetFormatPr baseColWidth="10" defaultColWidth="8.83203125" defaultRowHeight="24" customHeight="1" x14ac:dyDescent="0"/>
  <cols>
    <col min="1" max="1" width="2" style="1" customWidth="1"/>
    <col min="2" max="3" width="8.83203125" style="1"/>
    <col min="4" max="4" width="20.5" style="1" customWidth="1"/>
    <col min="5" max="5" width="8.83203125" style="1"/>
    <col min="6" max="6" width="9.6640625" style="1" customWidth="1"/>
    <col min="7" max="7" width="12.1640625" style="5" customWidth="1"/>
    <col min="8" max="8" width="10" style="1" customWidth="1"/>
    <col min="9" max="9" width="8.83203125" style="1" customWidth="1"/>
    <col min="10" max="10" width="8.83203125" style="1"/>
    <col min="11" max="11" width="23.33203125" style="1" customWidth="1"/>
    <col min="12" max="12" width="8.83203125" style="1"/>
    <col min="13" max="13" width="9.33203125" style="1" customWidth="1"/>
    <col min="14" max="14" width="10.83203125" style="5" customWidth="1"/>
    <col min="15" max="18" width="8.83203125" style="1"/>
    <col min="19" max="19" width="8.83203125" style="2"/>
    <col min="20" max="16384" width="8.83203125" style="1"/>
  </cols>
  <sheetData>
    <row r="1" spans="2:21" ht="74.25" customHeight="1"/>
    <row r="2" spans="2:21" ht="43" customHeight="1">
      <c r="B2" s="30" t="s">
        <v>16</v>
      </c>
      <c r="C2" s="31"/>
      <c r="D2" s="31"/>
      <c r="E2" s="31"/>
      <c r="F2" s="31"/>
      <c r="G2" s="31"/>
      <c r="H2" s="32"/>
      <c r="I2" s="31"/>
      <c r="J2" s="31"/>
      <c r="K2" s="31"/>
      <c r="L2" s="31"/>
      <c r="M2" s="31"/>
      <c r="N2" s="33"/>
      <c r="S2" s="1"/>
    </row>
    <row r="3" spans="2:21" ht="25.5" customHeight="1">
      <c r="B3" s="44" t="s">
        <v>9</v>
      </c>
      <c r="C3" s="45"/>
      <c r="D3" s="46"/>
      <c r="E3" s="26">
        <v>0.65</v>
      </c>
      <c r="F3" s="27"/>
      <c r="G3" s="27"/>
      <c r="H3" s="19"/>
      <c r="I3" s="45" t="s">
        <v>10</v>
      </c>
      <c r="J3" s="45"/>
      <c r="K3" s="46"/>
      <c r="L3" s="26">
        <v>1100</v>
      </c>
      <c r="M3" s="27"/>
      <c r="N3" s="47"/>
      <c r="S3" s="1"/>
    </row>
    <row r="4" spans="2:21" ht="25.5" customHeight="1">
      <c r="B4" s="34" t="s">
        <v>3</v>
      </c>
      <c r="C4" s="35"/>
      <c r="D4" s="35"/>
      <c r="E4" s="35"/>
      <c r="F4" s="35"/>
      <c r="G4" s="35"/>
      <c r="H4" s="18"/>
      <c r="I4" s="36" t="s">
        <v>2</v>
      </c>
      <c r="J4" s="37"/>
      <c r="K4" s="37"/>
      <c r="L4" s="37"/>
      <c r="M4" s="37"/>
      <c r="N4" s="37"/>
      <c r="S4" s="1"/>
      <c r="T4" s="2"/>
    </row>
    <row r="5" spans="2:21" s="7" customFormat="1" ht="28.5" customHeight="1">
      <c r="B5" s="38" t="s">
        <v>14</v>
      </c>
      <c r="C5" s="39"/>
      <c r="D5" s="40"/>
      <c r="E5" s="20" t="s">
        <v>7</v>
      </c>
      <c r="F5" s="20" t="s">
        <v>8</v>
      </c>
      <c r="G5" s="22" t="s">
        <v>4</v>
      </c>
      <c r="H5" s="15"/>
      <c r="I5" s="41" t="s">
        <v>14</v>
      </c>
      <c r="J5" s="42"/>
      <c r="K5" s="43"/>
      <c r="L5" s="20" t="s">
        <v>7</v>
      </c>
      <c r="M5" s="20" t="s">
        <v>8</v>
      </c>
      <c r="N5" s="21" t="s">
        <v>4</v>
      </c>
      <c r="S5" s="8"/>
    </row>
    <row r="6" spans="2:21" s="5" customFormat="1" ht="24" customHeight="1">
      <c r="B6" s="28" t="s">
        <v>1</v>
      </c>
      <c r="C6" s="24"/>
      <c r="D6" s="25"/>
      <c r="E6" s="3">
        <v>20</v>
      </c>
      <c r="F6" s="3">
        <v>30</v>
      </c>
      <c r="G6" s="14">
        <f>(E6*1.5)+ (F6*9)</f>
        <v>300</v>
      </c>
      <c r="H6" s="16"/>
      <c r="I6" s="24" t="s">
        <v>19</v>
      </c>
      <c r="J6" s="24"/>
      <c r="K6" s="25"/>
      <c r="L6" s="3">
        <v>1</v>
      </c>
      <c r="M6" s="3">
        <v>3</v>
      </c>
      <c r="N6" s="4">
        <f>(L6*2)+(M6*20)</f>
        <v>62</v>
      </c>
      <c r="S6" s="6"/>
    </row>
    <row r="7" spans="2:21" s="5" customFormat="1" ht="24" customHeight="1">
      <c r="B7" s="28" t="s">
        <v>11</v>
      </c>
      <c r="C7" s="24"/>
      <c r="D7" s="25"/>
      <c r="E7" s="3">
        <v>10</v>
      </c>
      <c r="F7" s="3">
        <v>20</v>
      </c>
      <c r="G7" s="14">
        <f>(E7*1)+ (F7*5)</f>
        <v>110</v>
      </c>
      <c r="H7" s="16"/>
      <c r="I7" s="24" t="s">
        <v>17</v>
      </c>
      <c r="J7" s="24"/>
      <c r="K7" s="25"/>
      <c r="L7" s="3">
        <v>3</v>
      </c>
      <c r="M7" s="3">
        <v>4</v>
      </c>
      <c r="N7" s="4">
        <f>(L7*25)+(M7*85)</f>
        <v>415</v>
      </c>
      <c r="S7" s="6"/>
    </row>
    <row r="8" spans="2:21" s="5" customFormat="1" ht="24" customHeight="1">
      <c r="B8" s="23" t="s">
        <v>0</v>
      </c>
      <c r="C8" s="23"/>
      <c r="D8" s="23"/>
      <c r="E8" s="3">
        <v>4</v>
      </c>
      <c r="F8" s="3">
        <v>6</v>
      </c>
      <c r="G8" s="14">
        <f>(E8*55)+(F8*175)</f>
        <v>1270</v>
      </c>
      <c r="H8" s="16"/>
      <c r="I8" s="24"/>
      <c r="J8" s="24"/>
      <c r="K8" s="25"/>
      <c r="L8" s="3"/>
      <c r="M8" s="3"/>
      <c r="N8" s="4"/>
      <c r="S8" s="6"/>
    </row>
    <row r="9" spans="2:21" s="5" customFormat="1" ht="24" customHeight="1">
      <c r="B9" s="23" t="s">
        <v>12</v>
      </c>
      <c r="C9" s="23"/>
      <c r="D9" s="23"/>
      <c r="E9" s="12">
        <v>1</v>
      </c>
      <c r="F9" s="12">
        <v>1</v>
      </c>
      <c r="G9" s="14">
        <f>(E9*25)+(F9*75)</f>
        <v>100</v>
      </c>
      <c r="H9" s="16"/>
      <c r="I9" s="24"/>
      <c r="J9" s="24"/>
      <c r="K9" s="25"/>
      <c r="L9" s="12"/>
      <c r="M9" s="12"/>
      <c r="N9" s="11"/>
      <c r="S9" s="6"/>
    </row>
    <row r="10" spans="2:21" s="5" customFormat="1" ht="24" customHeight="1">
      <c r="B10" s="23" t="s">
        <v>13</v>
      </c>
      <c r="C10" s="23"/>
      <c r="D10" s="23"/>
      <c r="E10" s="12">
        <v>3</v>
      </c>
      <c r="F10" s="12">
        <v>2</v>
      </c>
      <c r="G10" s="14">
        <f>(E10*3)+(F10*17)</f>
        <v>43</v>
      </c>
      <c r="H10" s="17"/>
      <c r="I10" s="24"/>
      <c r="J10" s="24"/>
      <c r="K10" s="25"/>
      <c r="L10" s="12"/>
      <c r="M10" s="12"/>
      <c r="N10" s="11"/>
      <c r="S10" s="6"/>
    </row>
    <row r="11" spans="2:21" s="5" customFormat="1" ht="27" customHeight="1">
      <c r="B11" s="50" t="s">
        <v>6</v>
      </c>
      <c r="C11" s="50"/>
      <c r="D11" s="50"/>
      <c r="E11" s="50"/>
      <c r="F11" s="51"/>
      <c r="G11" s="9">
        <f>SUM(G6:G10)</f>
        <v>1823</v>
      </c>
      <c r="H11" s="52">
        <f>(G11-N11)/G11</f>
        <v>0.73834339001645644</v>
      </c>
      <c r="I11" s="50" t="s">
        <v>6</v>
      </c>
      <c r="J11" s="50"/>
      <c r="K11" s="50"/>
      <c r="L11" s="50"/>
      <c r="M11" s="51"/>
      <c r="N11" s="9">
        <f>SUM(N6:N10)</f>
        <v>477</v>
      </c>
      <c r="T11" s="6"/>
    </row>
    <row r="12" spans="2:21" s="5" customFormat="1" ht="27" customHeight="1">
      <c r="B12" s="48" t="s">
        <v>5</v>
      </c>
      <c r="C12" s="48"/>
      <c r="D12" s="48"/>
      <c r="E12" s="48"/>
      <c r="F12" s="49"/>
      <c r="G12" s="10">
        <f>(G11/454)*E3*L3</f>
        <v>2871.0242290748902</v>
      </c>
      <c r="H12" s="53"/>
      <c r="I12" s="48" t="s">
        <v>5</v>
      </c>
      <c r="J12" s="48"/>
      <c r="K12" s="48"/>
      <c r="L12" s="48"/>
      <c r="M12" s="49"/>
      <c r="N12" s="10">
        <f>(N11/454)*E3*L3</f>
        <v>751.22246696035245</v>
      </c>
      <c r="T12" s="6"/>
    </row>
    <row r="13" spans="2:21" ht="36" customHeight="1">
      <c r="B13" s="29" t="s">
        <v>18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S13" s="1"/>
      <c r="T13" s="2"/>
    </row>
    <row r="14" spans="2:21" ht="24" customHeight="1">
      <c r="B14" s="13" t="s">
        <v>15</v>
      </c>
      <c r="C14" s="13"/>
      <c r="D14" s="13"/>
      <c r="G14" s="1"/>
      <c r="N14" s="1"/>
      <c r="S14" s="1"/>
      <c r="U14" s="2"/>
    </row>
  </sheetData>
  <mergeCells count="25">
    <mergeCell ref="B13:N13"/>
    <mergeCell ref="B2:N2"/>
    <mergeCell ref="B4:G4"/>
    <mergeCell ref="I4:N4"/>
    <mergeCell ref="B5:D5"/>
    <mergeCell ref="I5:K5"/>
    <mergeCell ref="B3:D3"/>
    <mergeCell ref="I3:K3"/>
    <mergeCell ref="L3:N3"/>
    <mergeCell ref="I12:M12"/>
    <mergeCell ref="B12:F12"/>
    <mergeCell ref="I11:M11"/>
    <mergeCell ref="B11:F11"/>
    <mergeCell ref="H11:H12"/>
    <mergeCell ref="I10:K10"/>
    <mergeCell ref="B9:D9"/>
    <mergeCell ref="B10:D10"/>
    <mergeCell ref="I7:K7"/>
    <mergeCell ref="B8:D8"/>
    <mergeCell ref="I8:K8"/>
    <mergeCell ref="E3:G3"/>
    <mergeCell ref="I6:K6"/>
    <mergeCell ref="B6:D6"/>
    <mergeCell ref="B7:D7"/>
    <mergeCell ref="I9:K9"/>
  </mergeCells>
  <pageMargins left="0.7" right="0.7" top="0.75" bottom="0.7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Waste Counter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Jackson Loher</dc:creator>
  <cp:lastModifiedBy>CONQUER TODAY</cp:lastModifiedBy>
  <cp:lastPrinted>2014-04-03T11:26:35Z</cp:lastPrinted>
  <dcterms:created xsi:type="dcterms:W3CDTF">2011-02-21T00:59:00Z</dcterms:created>
  <dcterms:modified xsi:type="dcterms:W3CDTF">2015-12-27T17:38:23Z</dcterms:modified>
</cp:coreProperties>
</file>